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D241C824-E478-4D5C-8223-0CB0287C328B}" xr6:coauthVersionLast="38" xr6:coauthVersionMax="38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8" i="1"/>
  <c r="B7" i="1"/>
  <c r="C8" i="1"/>
  <c r="E7" i="1"/>
  <c r="F7" i="1" s="1"/>
  <c r="D7" i="1"/>
  <c r="D8" i="1" s="1"/>
  <c r="D9" i="1" s="1"/>
  <c r="D10" i="1" l="1"/>
  <c r="C9" i="1"/>
  <c r="G7" i="1"/>
  <c r="E8" i="1" s="1"/>
  <c r="F8" i="1" l="1"/>
  <c r="G8" i="1"/>
  <c r="E9" i="1" s="1"/>
  <c r="C10" i="1"/>
  <c r="D11" i="1"/>
  <c r="G9" i="1" l="1"/>
  <c r="E10" i="1" s="1"/>
  <c r="F9" i="1"/>
  <c r="D12" i="1"/>
  <c r="C11" i="1"/>
  <c r="G10" i="1" l="1"/>
  <c r="E11" i="1" s="1"/>
  <c r="F10" i="1"/>
  <c r="C12" i="1"/>
  <c r="D13" i="1"/>
  <c r="G11" i="1" l="1"/>
  <c r="E12" i="1" s="1"/>
  <c r="F11" i="1"/>
  <c r="D14" i="1"/>
  <c r="C13" i="1"/>
  <c r="G12" i="1" l="1"/>
  <c r="E13" i="1" s="1"/>
  <c r="F13" i="1" s="1"/>
  <c r="F12" i="1"/>
  <c r="D15" i="1"/>
  <c r="C14" i="1"/>
  <c r="D16" i="1" l="1"/>
  <c r="C15" i="1"/>
  <c r="G13" i="1"/>
  <c r="E14" i="1" s="1"/>
  <c r="F14" i="1" s="1"/>
  <c r="C16" i="1" l="1"/>
  <c r="D17" i="1"/>
  <c r="G14" i="1"/>
  <c r="E15" i="1" s="1"/>
  <c r="G15" i="1" l="1"/>
  <c r="E16" i="1" s="1"/>
  <c r="F15" i="1"/>
  <c r="C17" i="1"/>
  <c r="D18" i="1"/>
  <c r="G16" i="1" l="1"/>
  <c r="E17" i="1" s="1"/>
  <c r="F17" i="1" s="1"/>
  <c r="F16" i="1"/>
  <c r="D19" i="1"/>
  <c r="C18" i="1"/>
  <c r="C19" i="1" l="1"/>
  <c r="D20" i="1"/>
  <c r="G17" i="1"/>
  <c r="E18" i="1" s="1"/>
  <c r="G18" i="1" l="1"/>
  <c r="E19" i="1" s="1"/>
  <c r="F18" i="1"/>
  <c r="D21" i="1"/>
  <c r="C20" i="1"/>
  <c r="G19" i="1" l="1"/>
  <c r="E20" i="1" s="1"/>
  <c r="F19" i="1"/>
  <c r="C21" i="1"/>
  <c r="D22" i="1"/>
  <c r="G20" i="1" l="1"/>
  <c r="E21" i="1" s="1"/>
  <c r="F21" i="1" s="1"/>
  <c r="F20" i="1"/>
  <c r="C22" i="1"/>
  <c r="D23" i="1"/>
  <c r="D24" i="1" l="1"/>
  <c r="C23" i="1"/>
  <c r="G21" i="1"/>
  <c r="E22" i="1" s="1"/>
  <c r="F22" i="1" s="1"/>
  <c r="D25" i="1" l="1"/>
  <c r="C24" i="1"/>
  <c r="G22" i="1"/>
  <c r="E23" i="1" s="1"/>
  <c r="F23" i="1" s="1"/>
  <c r="C25" i="1" l="1"/>
  <c r="G23" i="1"/>
  <c r="E24" i="1" s="1"/>
  <c r="D26" i="1"/>
  <c r="G24" i="1" l="1"/>
  <c r="E25" i="1" s="1"/>
  <c r="F25" i="1" s="1"/>
  <c r="F24" i="1"/>
  <c r="D27" i="1"/>
  <c r="C26" i="1"/>
  <c r="C27" i="1" l="1"/>
  <c r="D28" i="1"/>
  <c r="G25" i="1"/>
  <c r="E26" i="1" s="1"/>
  <c r="D29" i="1" l="1"/>
  <c r="C28" i="1"/>
  <c r="G26" i="1"/>
  <c r="E27" i="1" s="1"/>
  <c r="F27" i="1" s="1"/>
  <c r="F26" i="1"/>
  <c r="C29" i="1" l="1"/>
  <c r="D30" i="1"/>
  <c r="G27" i="1"/>
  <c r="E28" i="1" s="1"/>
  <c r="F28" i="1" s="1"/>
  <c r="D31" i="1" l="1"/>
  <c r="G28" i="1"/>
  <c r="E29" i="1" s="1"/>
  <c r="C30" i="1"/>
  <c r="G29" i="1" l="1"/>
  <c r="E30" i="1" s="1"/>
  <c r="F29" i="1"/>
  <c r="C31" i="1"/>
  <c r="D32" i="1"/>
  <c r="G30" i="1" l="1"/>
  <c r="E31" i="1" s="1"/>
  <c r="F31" i="1" s="1"/>
  <c r="F30" i="1"/>
  <c r="D33" i="1"/>
  <c r="C32" i="1"/>
  <c r="C33" i="1" l="1"/>
  <c r="D34" i="1"/>
  <c r="G31" i="1"/>
  <c r="E32" i="1" s="1"/>
  <c r="G32" i="1" l="1"/>
  <c r="E33" i="1" s="1"/>
  <c r="F32" i="1"/>
  <c r="D35" i="1"/>
  <c r="C34" i="1"/>
  <c r="G33" i="1" l="1"/>
  <c r="E34" i="1" s="1"/>
  <c r="F33" i="1"/>
  <c r="C35" i="1"/>
  <c r="D36" i="1"/>
  <c r="G34" i="1" l="1"/>
  <c r="E35" i="1" s="1"/>
  <c r="F35" i="1" s="1"/>
  <c r="F34" i="1"/>
  <c r="C36" i="1"/>
  <c r="G35" i="1" l="1"/>
  <c r="E36" i="1" s="1"/>
  <c r="G36" i="1" l="1"/>
  <c r="F36" i="1"/>
</calcChain>
</file>

<file path=xl/sharedStrings.xml><?xml version="1.0" encoding="utf-8"?>
<sst xmlns="http://schemas.openxmlformats.org/spreadsheetml/2006/main" count="11" uniqueCount="11">
  <si>
    <t>初期資金</t>
    <rPh sb="0" eb="2">
      <t>ショキ</t>
    </rPh>
    <rPh sb="2" eb="4">
      <t>シキン</t>
    </rPh>
    <phoneticPr fontId="2"/>
  </si>
  <si>
    <t>毎年の追加資金</t>
    <rPh sb="0" eb="2">
      <t>マイトシ</t>
    </rPh>
    <rPh sb="3" eb="5">
      <t>ツイカ</t>
    </rPh>
    <rPh sb="5" eb="7">
      <t>シキン</t>
    </rPh>
    <phoneticPr fontId="2"/>
  </si>
  <si>
    <t>税引後配当利回り</t>
    <rPh sb="0" eb="2">
      <t>ゼイビキ</t>
    </rPh>
    <rPh sb="2" eb="3">
      <t>ゴ</t>
    </rPh>
    <rPh sb="3" eb="5">
      <t>ハイトウ</t>
    </rPh>
    <rPh sb="5" eb="7">
      <t>リマワ</t>
    </rPh>
    <phoneticPr fontId="2"/>
  </si>
  <si>
    <t>配当（株価）成長率</t>
    <rPh sb="0" eb="2">
      <t>ハイトウ</t>
    </rPh>
    <rPh sb="3" eb="5">
      <t>カブカ</t>
    </rPh>
    <rPh sb="6" eb="9">
      <t>セイチョウリツ</t>
    </rPh>
    <phoneticPr fontId="2"/>
  </si>
  <si>
    <t>年数</t>
    <rPh sb="0" eb="2">
      <t>ネンスウ</t>
    </rPh>
    <phoneticPr fontId="2"/>
  </si>
  <si>
    <t>元本</t>
    <rPh sb="0" eb="2">
      <t>ガンポン</t>
    </rPh>
    <phoneticPr fontId="2"/>
  </si>
  <si>
    <t>株価</t>
    <rPh sb="0" eb="2">
      <t>カブカ</t>
    </rPh>
    <phoneticPr fontId="2"/>
  </si>
  <si>
    <t>受取配当金</t>
    <rPh sb="0" eb="2">
      <t>ウケトリ</t>
    </rPh>
    <rPh sb="2" eb="5">
      <t>ハイトウキン</t>
    </rPh>
    <phoneticPr fontId="2"/>
  </si>
  <si>
    <t>1株配当金</t>
    <rPh sb="1" eb="2">
      <t>カブ</t>
    </rPh>
    <rPh sb="2" eb="4">
      <t>ハイトウ</t>
    </rPh>
    <rPh sb="4" eb="5">
      <t>キン</t>
    </rPh>
    <phoneticPr fontId="2"/>
  </si>
  <si>
    <t>保有株数</t>
    <rPh sb="0" eb="2">
      <t>ホユウ</t>
    </rPh>
    <rPh sb="2" eb="4">
      <t>カブスウ</t>
    </rPh>
    <phoneticPr fontId="2"/>
  </si>
  <si>
    <t>評価額</t>
    <rPh sb="0" eb="3">
      <t>ヒョウカガク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</si>
</sst>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38" fontId="0" fillId="0" borderId="0" xfId="1" applyFont="1" applyAlignment="1"/>
    <xf numFmtId="38" fontId="0" fillId="2" borderId="0" xfId="1" applyFont="1" applyFill="1" applyAlignment="1"/>
    <xf numFmtId="176" fontId="0" fillId="2" borderId="0" xfId="0" applyNumberFormat="1" applyFill="1"/>
    <xf numFmtId="10" fontId="0" fillId="0" borderId="0" xfId="0" applyNumberFormat="1"/>
    <xf numFmtId="176" fontId="0" fillId="0" borderId="0" xfId="2" applyNumberFormat="1" applyFont="1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zoomScale="85" zoomScaleNormal="85" workbookViewId="0">
      <selection sqref="A1:B1"/>
    </sheetView>
  </sheetViews>
  <sheetFormatPr defaultRowHeight="18"/>
  <cols>
    <col min="1" max="5" width="10.09765625" customWidth="1"/>
    <col min="6" max="6" width="11" bestFit="1" customWidth="1"/>
    <col min="7" max="7" width="10.09765625" customWidth="1"/>
  </cols>
  <sheetData>
    <row r="1" spans="1:19">
      <c r="A1" s="8" t="s">
        <v>0</v>
      </c>
      <c r="B1" s="8"/>
      <c r="C1" s="2">
        <v>500000</v>
      </c>
    </row>
    <row r="2" spans="1:19">
      <c r="A2" s="8" t="s">
        <v>1</v>
      </c>
      <c r="B2" s="8"/>
      <c r="C2" s="2">
        <v>300000</v>
      </c>
    </row>
    <row r="3" spans="1:19">
      <c r="A3" s="8" t="s">
        <v>2</v>
      </c>
      <c r="B3" s="8"/>
      <c r="C3" s="3">
        <v>0.04</v>
      </c>
    </row>
    <row r="4" spans="1:19">
      <c r="A4" s="8" t="s">
        <v>3</v>
      </c>
      <c r="B4" s="8"/>
      <c r="C4" s="3">
        <v>0.05</v>
      </c>
    </row>
    <row r="6" spans="1:19">
      <c r="A6" t="s">
        <v>4</v>
      </c>
      <c r="B6" t="s">
        <v>5</v>
      </c>
      <c r="C6" t="s">
        <v>6</v>
      </c>
      <c r="D6" t="s">
        <v>8</v>
      </c>
      <c r="E6" t="s">
        <v>9</v>
      </c>
      <c r="F6" t="s">
        <v>10</v>
      </c>
      <c r="G6" t="s">
        <v>7</v>
      </c>
    </row>
    <row r="7" spans="1:19">
      <c r="A7">
        <v>1</v>
      </c>
      <c r="B7" s="1">
        <f>+$C$2*A7+C1</f>
        <v>800000</v>
      </c>
      <c r="C7" s="1">
        <v>3000</v>
      </c>
      <c r="D7" s="1">
        <f>+C7*C3</f>
        <v>120</v>
      </c>
      <c r="E7" s="1">
        <f>(C1+$C$2)/C7</f>
        <v>266.66666666666669</v>
      </c>
      <c r="F7" s="1">
        <f>+C7*E7</f>
        <v>800000</v>
      </c>
      <c r="G7" s="1">
        <f>+D7*E7</f>
        <v>32000.000000000004</v>
      </c>
      <c r="M7" s="4"/>
      <c r="O7" s="4"/>
      <c r="P7" s="4"/>
      <c r="Q7" s="4"/>
    </row>
    <row r="8" spans="1:19">
      <c r="A8">
        <v>2</v>
      </c>
      <c r="B8" s="1">
        <f>B7+$C$2</f>
        <v>1100000</v>
      </c>
      <c r="C8" s="1">
        <f t="shared" ref="C8:C26" si="0">+C7*(1+$C$4)</f>
        <v>3150</v>
      </c>
      <c r="D8" s="1">
        <f t="shared" ref="D8:D26" si="1">+D7*(1+$C$4)</f>
        <v>126</v>
      </c>
      <c r="E8" s="1">
        <f t="shared" ref="E8:E26" si="2">+E7+($C$2+G7)/C8</f>
        <v>372.06349206349205</v>
      </c>
      <c r="F8" s="1">
        <f>+C8*E8</f>
        <v>1172000</v>
      </c>
      <c r="G8" s="1">
        <f>+D8*E8</f>
        <v>46880</v>
      </c>
      <c r="M8" s="4"/>
      <c r="O8" s="4"/>
      <c r="P8" s="4"/>
      <c r="Q8" s="4"/>
    </row>
    <row r="9" spans="1:19">
      <c r="A9">
        <v>3</v>
      </c>
      <c r="B9" s="1">
        <f t="shared" ref="B9:B36" si="3">B8+$C$2</f>
        <v>1400000</v>
      </c>
      <c r="C9" s="1">
        <f t="shared" si="0"/>
        <v>3307.5</v>
      </c>
      <c r="D9" s="1">
        <f t="shared" si="1"/>
        <v>132.30000000000001</v>
      </c>
      <c r="E9" s="1">
        <f t="shared" si="2"/>
        <v>476.94028722600149</v>
      </c>
      <c r="F9" s="1">
        <f t="shared" ref="F9:F36" si="4">+C9*E9</f>
        <v>1577480</v>
      </c>
      <c r="G9" s="1">
        <f t="shared" ref="G9:G36" si="5">+D9*E9</f>
        <v>63099.200000000004</v>
      </c>
    </row>
    <row r="10" spans="1:19">
      <c r="A10">
        <v>4</v>
      </c>
      <c r="B10" s="1">
        <f t="shared" si="3"/>
        <v>1700000</v>
      </c>
      <c r="C10" s="1">
        <f t="shared" si="0"/>
        <v>3472.875</v>
      </c>
      <c r="D10" s="1">
        <f t="shared" si="1"/>
        <v>138.91500000000002</v>
      </c>
      <c r="E10" s="1">
        <f t="shared" si="2"/>
        <v>581.49320087823492</v>
      </c>
      <c r="F10" s="1">
        <f t="shared" si="4"/>
        <v>2019453.2000000002</v>
      </c>
      <c r="G10" s="1">
        <f t="shared" si="5"/>
        <v>80778.128000000012</v>
      </c>
    </row>
    <row r="11" spans="1:19">
      <c r="A11">
        <v>5</v>
      </c>
      <c r="B11" s="1">
        <f t="shared" si="3"/>
        <v>2000000</v>
      </c>
      <c r="C11" s="1">
        <f t="shared" si="0"/>
        <v>3646.5187500000002</v>
      </c>
      <c r="D11" s="1">
        <f t="shared" si="1"/>
        <v>145.86075000000002</v>
      </c>
      <c r="E11" s="1">
        <f t="shared" si="2"/>
        <v>685.9155702956416</v>
      </c>
      <c r="F11" s="1">
        <f t="shared" si="4"/>
        <v>2501203.9880000004</v>
      </c>
      <c r="G11" s="1">
        <f t="shared" si="5"/>
        <v>100048.15952000002</v>
      </c>
      <c r="P11" s="4"/>
      <c r="Q11" s="4"/>
      <c r="R11" s="4"/>
      <c r="S11" s="4"/>
    </row>
    <row r="12" spans="1:19">
      <c r="A12">
        <v>6</v>
      </c>
      <c r="B12" s="1">
        <f t="shared" si="3"/>
        <v>2300000</v>
      </c>
      <c r="C12" s="1">
        <f t="shared" si="0"/>
        <v>3828.8446875000004</v>
      </c>
      <c r="D12" s="1">
        <f t="shared" si="1"/>
        <v>153.15378750000002</v>
      </c>
      <c r="E12" s="1">
        <f t="shared" si="2"/>
        <v>790.39830390613099</v>
      </c>
      <c r="F12" s="1">
        <f t="shared" si="4"/>
        <v>3026312.3469200004</v>
      </c>
      <c r="G12" s="1">
        <f t="shared" si="5"/>
        <v>121052.49387680003</v>
      </c>
    </row>
    <row r="13" spans="1:19">
      <c r="A13">
        <v>7</v>
      </c>
      <c r="B13" s="1">
        <f t="shared" si="3"/>
        <v>2600000</v>
      </c>
      <c r="C13" s="1">
        <f t="shared" si="0"/>
        <v>4020.2869218750006</v>
      </c>
      <c r="D13" s="1">
        <f t="shared" si="1"/>
        <v>160.81147687500004</v>
      </c>
      <c r="E13" s="1">
        <f t="shared" si="2"/>
        <v>895.13025514717015</v>
      </c>
      <c r="F13" s="1">
        <f t="shared" si="4"/>
        <v>3598680.4581428007</v>
      </c>
      <c r="G13" s="1">
        <f t="shared" si="5"/>
        <v>143947.21832571205</v>
      </c>
      <c r="K13" s="5"/>
      <c r="L13" s="5"/>
      <c r="M13" s="5"/>
      <c r="N13" s="5"/>
      <c r="O13" s="5"/>
    </row>
    <row r="14" spans="1:19">
      <c r="A14">
        <v>8</v>
      </c>
      <c r="B14" s="1">
        <f t="shared" si="3"/>
        <v>2900000</v>
      </c>
      <c r="C14" s="1">
        <f t="shared" si="0"/>
        <v>4221.3012679687508</v>
      </c>
      <c r="D14" s="1">
        <f t="shared" si="1"/>
        <v>168.85205071875004</v>
      </c>
      <c r="E14" s="1">
        <f t="shared" si="2"/>
        <v>1000.298588356265</v>
      </c>
      <c r="F14" s="1">
        <f t="shared" si="4"/>
        <v>4222561.6993756527</v>
      </c>
      <c r="G14" s="1">
        <f t="shared" si="5"/>
        <v>168902.46797502611</v>
      </c>
      <c r="K14" s="5"/>
      <c r="L14" s="5"/>
      <c r="M14" s="5"/>
      <c r="N14" s="5"/>
      <c r="O14" s="5"/>
    </row>
    <row r="15" spans="1:19">
      <c r="A15">
        <v>9</v>
      </c>
      <c r="B15" s="1">
        <f t="shared" si="3"/>
        <v>3200000</v>
      </c>
      <c r="C15" s="1">
        <f t="shared" si="0"/>
        <v>4432.3663313671886</v>
      </c>
      <c r="D15" s="1">
        <f t="shared" si="1"/>
        <v>177.29465325468755</v>
      </c>
      <c r="E15" s="1">
        <f t="shared" si="2"/>
        <v>1106.0891374488961</v>
      </c>
      <c r="F15" s="1">
        <f t="shared" si="4"/>
        <v>4902592.2523194617</v>
      </c>
      <c r="G15" s="1">
        <f t="shared" si="5"/>
        <v>196103.69009277847</v>
      </c>
      <c r="K15" s="5"/>
      <c r="L15" s="5"/>
      <c r="M15" s="5"/>
      <c r="N15" s="5"/>
      <c r="O15" s="5"/>
    </row>
    <row r="16" spans="1:19">
      <c r="A16">
        <v>10</v>
      </c>
      <c r="B16" s="1">
        <f t="shared" si="3"/>
        <v>3500000</v>
      </c>
      <c r="C16" s="1">
        <f t="shared" si="0"/>
        <v>4653.9846479355483</v>
      </c>
      <c r="D16" s="1">
        <f t="shared" si="1"/>
        <v>186.15938591742193</v>
      </c>
      <c r="E16" s="1">
        <f t="shared" si="2"/>
        <v>1212.6867581163481</v>
      </c>
      <c r="F16" s="1">
        <f t="shared" si="4"/>
        <v>5643825.5550282132</v>
      </c>
      <c r="G16" s="1">
        <f t="shared" si="5"/>
        <v>225753.02220112854</v>
      </c>
      <c r="K16" s="5"/>
      <c r="L16" s="5"/>
      <c r="M16" s="5"/>
      <c r="N16" s="5"/>
      <c r="O16" s="5"/>
    </row>
    <row r="17" spans="1:19">
      <c r="A17">
        <v>11</v>
      </c>
      <c r="B17" s="1">
        <f t="shared" si="3"/>
        <v>3800000</v>
      </c>
      <c r="C17" s="1">
        <f t="shared" si="0"/>
        <v>4886.6838803323262</v>
      </c>
      <c r="D17" s="1">
        <f t="shared" si="1"/>
        <v>195.46735521329305</v>
      </c>
      <c r="E17" s="1">
        <f t="shared" si="2"/>
        <v>1320.2756742558086</v>
      </c>
      <c r="F17" s="1">
        <f t="shared" si="4"/>
        <v>6451769.8549807528</v>
      </c>
      <c r="G17" s="1">
        <f t="shared" si="5"/>
        <v>258070.79419923012</v>
      </c>
    </row>
    <row r="18" spans="1:19">
      <c r="A18">
        <v>12</v>
      </c>
      <c r="B18" s="1">
        <f t="shared" si="3"/>
        <v>4100000</v>
      </c>
      <c r="C18" s="1">
        <f t="shared" si="0"/>
        <v>5131.0180743489427</v>
      </c>
      <c r="D18" s="1">
        <f t="shared" si="1"/>
        <v>205.2407229739577</v>
      </c>
      <c r="E18" s="1">
        <f t="shared" si="2"/>
        <v>1429.0398193265783</v>
      </c>
      <c r="F18" s="1">
        <f t="shared" si="4"/>
        <v>7332429.1419290202</v>
      </c>
      <c r="G18" s="1">
        <f t="shared" si="5"/>
        <v>293297.16567716084</v>
      </c>
    </row>
    <row r="19" spans="1:19">
      <c r="A19">
        <v>13</v>
      </c>
      <c r="B19" s="1">
        <f t="shared" si="3"/>
        <v>4400000</v>
      </c>
      <c r="C19" s="1">
        <f t="shared" si="0"/>
        <v>5387.5689780663897</v>
      </c>
      <c r="D19" s="1">
        <f t="shared" si="1"/>
        <v>215.50275912265559</v>
      </c>
      <c r="E19" s="1">
        <f t="shared" si="2"/>
        <v>1539.1631733091563</v>
      </c>
      <c r="F19" s="1">
        <f t="shared" si="4"/>
        <v>8292347.7647026321</v>
      </c>
      <c r="G19" s="1">
        <f t="shared" si="5"/>
        <v>331693.91058810533</v>
      </c>
      <c r="P19" s="4"/>
      <c r="Q19" s="4"/>
      <c r="R19" s="4"/>
      <c r="S19" s="4"/>
    </row>
    <row r="20" spans="1:19">
      <c r="A20">
        <v>14</v>
      </c>
      <c r="B20" s="1">
        <f t="shared" si="3"/>
        <v>4700000</v>
      </c>
      <c r="C20" s="1">
        <f t="shared" si="0"/>
        <v>5656.9474269697093</v>
      </c>
      <c r="D20" s="1">
        <f t="shared" si="1"/>
        <v>226.27789707878838</v>
      </c>
      <c r="E20" s="1">
        <f t="shared" si="2"/>
        <v>1650.8300959283201</v>
      </c>
      <c r="F20" s="1">
        <f t="shared" si="4"/>
        <v>9338659.0635258686</v>
      </c>
      <c r="G20" s="1">
        <f t="shared" si="5"/>
        <v>373546.36254103476</v>
      </c>
    </row>
    <row r="21" spans="1:19">
      <c r="A21">
        <v>15</v>
      </c>
      <c r="B21" s="1">
        <f t="shared" si="3"/>
        <v>5000000</v>
      </c>
      <c r="C21" s="1">
        <f t="shared" si="0"/>
        <v>5939.7947983181948</v>
      </c>
      <c r="D21" s="1">
        <f t="shared" si="1"/>
        <v>237.5917919327278</v>
      </c>
      <c r="E21" s="1">
        <f t="shared" si="2"/>
        <v>1764.2256567870461</v>
      </c>
      <c r="F21" s="1">
        <f t="shared" si="4"/>
        <v>10479138.379243197</v>
      </c>
      <c r="G21" s="1">
        <f t="shared" si="5"/>
        <v>419165.53516972793</v>
      </c>
      <c r="L21" s="6"/>
      <c r="M21" s="7"/>
      <c r="N21" s="6"/>
      <c r="O21" s="7"/>
      <c r="P21" s="7"/>
      <c r="Q21" s="7"/>
    </row>
    <row r="22" spans="1:19">
      <c r="A22">
        <v>16</v>
      </c>
      <c r="B22" s="1">
        <f t="shared" si="3"/>
        <v>5300000</v>
      </c>
      <c r="C22" s="1">
        <f t="shared" si="0"/>
        <v>6236.7845382341047</v>
      </c>
      <c r="D22" s="1">
        <f t="shared" si="1"/>
        <v>249.47138152936421</v>
      </c>
      <c r="E22" s="1">
        <f t="shared" si="2"/>
        <v>1879.5359630451735</v>
      </c>
      <c r="F22" s="1">
        <f t="shared" si="4"/>
        <v>11722260.833375085</v>
      </c>
      <c r="G22" s="1">
        <f t="shared" si="5"/>
        <v>468890.43333500344</v>
      </c>
    </row>
    <row r="23" spans="1:19">
      <c r="A23">
        <v>17</v>
      </c>
      <c r="B23" s="1">
        <f t="shared" si="3"/>
        <v>5600000</v>
      </c>
      <c r="C23" s="1">
        <f t="shared" si="0"/>
        <v>6548.6237651458105</v>
      </c>
      <c r="D23" s="1">
        <f t="shared" si="1"/>
        <v>261.94495060583245</v>
      </c>
      <c r="E23" s="1">
        <f t="shared" si="2"/>
        <v>1996.9484852650821</v>
      </c>
      <c r="F23" s="1">
        <f t="shared" si="4"/>
        <v>13077264.308378845</v>
      </c>
      <c r="G23" s="1">
        <f t="shared" si="5"/>
        <v>523090.57233515388</v>
      </c>
    </row>
    <row r="24" spans="1:19">
      <c r="A24">
        <v>18</v>
      </c>
      <c r="B24" s="1">
        <f t="shared" si="3"/>
        <v>5900000</v>
      </c>
      <c r="C24" s="1">
        <f t="shared" si="0"/>
        <v>6876.0549534031015</v>
      </c>
      <c r="D24" s="1">
        <f t="shared" si="1"/>
        <v>275.04219813612406</v>
      </c>
      <c r="E24" s="1">
        <f t="shared" si="2"/>
        <v>2116.6523820362663</v>
      </c>
      <c r="F24" s="1">
        <f t="shared" si="4"/>
        <v>14554218.096132943</v>
      </c>
      <c r="G24" s="1">
        <f t="shared" si="5"/>
        <v>582168.72384531773</v>
      </c>
    </row>
    <row r="25" spans="1:19">
      <c r="A25">
        <v>19</v>
      </c>
      <c r="B25" s="1">
        <f t="shared" si="3"/>
        <v>6200000</v>
      </c>
      <c r="C25" s="1">
        <f t="shared" si="0"/>
        <v>7219.857701073257</v>
      </c>
      <c r="D25" s="1">
        <f t="shared" si="1"/>
        <v>288.79430804293025</v>
      </c>
      <c r="E25" s="1">
        <f t="shared" si="2"/>
        <v>2238.838823981539</v>
      </c>
      <c r="F25" s="1">
        <f t="shared" si="4"/>
        <v>16164097.724784909</v>
      </c>
      <c r="G25" s="1">
        <f t="shared" si="5"/>
        <v>646563.90899139631</v>
      </c>
    </row>
    <row r="26" spans="1:19">
      <c r="A26">
        <v>20</v>
      </c>
      <c r="B26" s="1">
        <f t="shared" si="3"/>
        <v>6500000</v>
      </c>
      <c r="C26" s="1">
        <f t="shared" si="0"/>
        <v>7580.8505861269205</v>
      </c>
      <c r="D26" s="1">
        <f t="shared" si="1"/>
        <v>303.23402344507679</v>
      </c>
      <c r="E26" s="1">
        <f t="shared" si="2"/>
        <v>2363.7013177396439</v>
      </c>
      <c r="F26" s="1">
        <f t="shared" si="4"/>
        <v>17918866.520015553</v>
      </c>
      <c r="G26" s="1">
        <f t="shared" si="5"/>
        <v>716754.66080062208</v>
      </c>
    </row>
    <row r="27" spans="1:19">
      <c r="A27">
        <v>21</v>
      </c>
      <c r="B27" s="1">
        <f t="shared" si="3"/>
        <v>6800000</v>
      </c>
      <c r="C27" s="1">
        <f t="shared" ref="C27:D35" si="6">+C26*(1+$C$4)</f>
        <v>7959.8931154332668</v>
      </c>
      <c r="D27" s="1">
        <f t="shared" si="6"/>
        <v>318.39572461733064</v>
      </c>
      <c r="E27" s="1">
        <f t="shared" ref="E27:E35" si="7">+E26+($C$2+G26)/C27</f>
        <v>2491.4360305122636</v>
      </c>
      <c r="F27" s="1">
        <f t="shared" si="4"/>
        <v>19831564.506816953</v>
      </c>
      <c r="G27" s="1">
        <f t="shared" si="5"/>
        <v>793262.58027267805</v>
      </c>
    </row>
    <row r="28" spans="1:19">
      <c r="A28">
        <v>22</v>
      </c>
      <c r="B28" s="1">
        <f t="shared" si="3"/>
        <v>7100000</v>
      </c>
      <c r="C28" s="1">
        <f t="shared" si="6"/>
        <v>8357.8877712049307</v>
      </c>
      <c r="D28" s="1">
        <f t="shared" si="6"/>
        <v>334.31551084819716</v>
      </c>
      <c r="E28" s="1">
        <f t="shared" si="7"/>
        <v>2622.2421157577783</v>
      </c>
      <c r="F28" s="1">
        <f t="shared" si="4"/>
        <v>21916405.312430479</v>
      </c>
      <c r="G28" s="1">
        <f t="shared" si="5"/>
        <v>876656.21249721898</v>
      </c>
    </row>
    <row r="29" spans="1:19">
      <c r="A29">
        <v>23</v>
      </c>
      <c r="B29" s="1">
        <f t="shared" si="3"/>
        <v>7400000</v>
      </c>
      <c r="C29" s="1">
        <f t="shared" si="6"/>
        <v>8775.7821597651782</v>
      </c>
      <c r="D29" s="1">
        <f t="shared" si="6"/>
        <v>351.03128639060702</v>
      </c>
      <c r="E29" s="1">
        <f t="shared" si="7"/>
        <v>2756.3220406095938</v>
      </c>
      <c r="F29" s="1">
        <f t="shared" si="4"/>
        <v>24188881.790549226</v>
      </c>
      <c r="G29" s="1">
        <f t="shared" si="5"/>
        <v>967555.27162196871</v>
      </c>
    </row>
    <row r="30" spans="1:19">
      <c r="A30">
        <v>24</v>
      </c>
      <c r="B30" s="1">
        <f t="shared" si="3"/>
        <v>7700000</v>
      </c>
      <c r="C30" s="1">
        <f t="shared" si="6"/>
        <v>9214.5712677534375</v>
      </c>
      <c r="D30" s="1">
        <f t="shared" si="6"/>
        <v>368.58285071013739</v>
      </c>
      <c r="E30" s="1">
        <f t="shared" si="7"/>
        <v>2893.881915593447</v>
      </c>
      <c r="F30" s="1">
        <f t="shared" si="4"/>
        <v>26665881.151698656</v>
      </c>
      <c r="G30" s="1">
        <f t="shared" si="5"/>
        <v>1066635.2460679458</v>
      </c>
    </row>
    <row r="31" spans="1:19">
      <c r="A31">
        <v>25</v>
      </c>
      <c r="B31" s="1">
        <f t="shared" si="3"/>
        <v>8000000</v>
      </c>
      <c r="C31" s="1">
        <f t="shared" si="6"/>
        <v>9675.2998311411102</v>
      </c>
      <c r="D31" s="1">
        <f t="shared" si="6"/>
        <v>387.01199324564431</v>
      </c>
      <c r="E31" s="1">
        <f t="shared" si="7"/>
        <v>3035.1318272157482</v>
      </c>
      <c r="F31" s="1">
        <f t="shared" si="4"/>
        <v>29365810.455351539</v>
      </c>
      <c r="G31" s="1">
        <f t="shared" si="5"/>
        <v>1174632.4182140613</v>
      </c>
    </row>
    <row r="32" spans="1:19">
      <c r="A32">
        <v>26</v>
      </c>
      <c r="B32" s="1">
        <f t="shared" si="3"/>
        <v>8300000</v>
      </c>
      <c r="C32" s="1">
        <f t="shared" si="6"/>
        <v>10159.064822698167</v>
      </c>
      <c r="D32" s="1">
        <f t="shared" si="6"/>
        <v>406.36259290792651</v>
      </c>
      <c r="E32" s="1">
        <f t="shared" si="7"/>
        <v>3180.2861739937434</v>
      </c>
      <c r="F32" s="1">
        <f t="shared" si="4"/>
        <v>32308733.39633318</v>
      </c>
      <c r="G32" s="1">
        <f t="shared" si="5"/>
        <v>1292349.3358533266</v>
      </c>
    </row>
    <row r="33" spans="1:7">
      <c r="A33">
        <v>27</v>
      </c>
      <c r="B33" s="1">
        <f t="shared" si="3"/>
        <v>8600000</v>
      </c>
      <c r="C33" s="1">
        <f t="shared" si="6"/>
        <v>10667.018063833075</v>
      </c>
      <c r="D33" s="1">
        <f t="shared" si="6"/>
        <v>426.68072255332288</v>
      </c>
      <c r="E33" s="1">
        <f t="shared" si="7"/>
        <v>3329.5640064980539</v>
      </c>
      <c r="F33" s="1">
        <f t="shared" si="4"/>
        <v>35516519.402003169</v>
      </c>
      <c r="G33" s="1">
        <f t="shared" si="5"/>
        <v>1420660.7760801262</v>
      </c>
    </row>
    <row r="34" spans="1:7">
      <c r="A34">
        <v>28</v>
      </c>
      <c r="B34" s="1">
        <f t="shared" si="3"/>
        <v>8900000</v>
      </c>
      <c r="C34" s="1">
        <f t="shared" si="6"/>
        <v>11200.368967024729</v>
      </c>
      <c r="D34" s="1">
        <f t="shared" si="6"/>
        <v>448.01475868098902</v>
      </c>
      <c r="E34" s="1">
        <f t="shared" si="7"/>
        <v>3483.1893719789559</v>
      </c>
      <c r="F34" s="1">
        <f t="shared" si="4"/>
        <v>39013006.148183458</v>
      </c>
      <c r="G34" s="1">
        <f t="shared" si="5"/>
        <v>1560520.2459273376</v>
      </c>
    </row>
    <row r="35" spans="1:7">
      <c r="A35">
        <v>29</v>
      </c>
      <c r="B35" s="1">
        <f t="shared" si="3"/>
        <v>9200000</v>
      </c>
      <c r="C35" s="1">
        <f t="shared" si="6"/>
        <v>11760.387415375966</v>
      </c>
      <c r="D35" s="1">
        <f t="shared" si="6"/>
        <v>470.41549661503848</v>
      </c>
      <c r="E35" s="1">
        <f t="shared" si="7"/>
        <v>3641.3916641496053</v>
      </c>
      <c r="F35" s="1">
        <f t="shared" si="4"/>
        <v>42824176.701519966</v>
      </c>
      <c r="G35" s="1">
        <f t="shared" si="5"/>
        <v>1712967.0680607979</v>
      </c>
    </row>
    <row r="36" spans="1:7">
      <c r="A36">
        <v>30</v>
      </c>
      <c r="B36" s="1">
        <f t="shared" si="3"/>
        <v>9500000</v>
      </c>
      <c r="C36" s="1">
        <f>+C35*(1+$C$4)</f>
        <v>12348.406786144766</v>
      </c>
      <c r="D36" s="1">
        <f>+D35*(1+$C$4)</f>
        <v>493.9362714457904</v>
      </c>
      <c r="E36" s="1">
        <f>+E35+($C$2+G35)/C36</f>
        <v>3804.4059787022647</v>
      </c>
      <c r="F36" s="1">
        <f t="shared" si="4"/>
        <v>46978352.604656763</v>
      </c>
      <c r="G36" s="1">
        <f t="shared" si="5"/>
        <v>1879134.1041862697</v>
      </c>
    </row>
  </sheetData>
  <mergeCells count="4">
    <mergeCell ref="A1:B1"/>
    <mergeCell ref="A2:B2"/>
    <mergeCell ref="A3:B3"/>
    <mergeCell ref="A4:B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2018-11-11T04:52:32Z</dcterms:modified>
</cp:coreProperties>
</file>